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'1кв'!$A$1:$E$52</definedName>
    <definedName name="_xlnm.Print_Area" localSheetId="1">'2кв'!$A$1:$E$49</definedName>
    <definedName name="_xlnm.Print_Area" localSheetId="2">отчет!$A$1:$C$42</definedName>
  </definedNames>
  <calcPr calcId="152511"/>
</workbook>
</file>

<file path=xl/calcChain.xml><?xml version="1.0" encoding="utf-8"?>
<calcChain xmlns="http://schemas.openxmlformats.org/spreadsheetml/2006/main">
  <c r="B44" i="27" l="1"/>
  <c r="E31" i="27"/>
  <c r="E29" i="27"/>
  <c r="E28" i="27"/>
  <c r="B47" i="27"/>
  <c r="E23" i="27"/>
  <c r="E21" i="27"/>
  <c r="B48" i="27" s="1"/>
  <c r="B49" i="27" l="1"/>
  <c r="E31" i="25"/>
  <c r="E34" i="25" l="1"/>
  <c r="E32" i="25" l="1"/>
  <c r="E30" i="25"/>
  <c r="E21" i="25" l="1"/>
  <c r="C23" i="26" l="1"/>
  <c r="C26" i="26"/>
  <c r="C24" i="26" s="1"/>
  <c r="C22" i="26"/>
  <c r="C21" i="26"/>
  <c r="C20" i="26"/>
  <c r="C19" i="26"/>
  <c r="C17" i="26"/>
  <c r="C12" i="26"/>
  <c r="C6" i="26"/>
  <c r="C33" i="26"/>
  <c r="C14" i="26" l="1"/>
  <c r="B50" i="25"/>
  <c r="C13" i="26" s="1"/>
  <c r="E23" i="25"/>
  <c r="B51" i="25" l="1"/>
  <c r="C18" i="26"/>
  <c r="C16" i="26" l="1"/>
  <c r="C27" i="26" s="1"/>
  <c r="C28" i="26" s="1"/>
  <c r="B52" i="25" l="1"/>
</calcChain>
</file>

<file path=xl/sharedStrings.xml><?xml version="1.0" encoding="utf-8"?>
<sst xmlns="http://schemas.openxmlformats.org/spreadsheetml/2006/main" count="190" uniqueCount="106">
  <si>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</si>
  <si>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</si>
  <si>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</si>
  <si>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</si>
  <si>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</si>
  <si>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</si>
  <si>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</si>
  <si>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</si>
  <si>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</si>
  <si>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</si>
  <si>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</si>
  <si>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</si>
  <si>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</si>
  <si>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</si>
  <si>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</si>
  <si>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</si>
  <si>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</si>
  <si>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</si>
  <si>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</si>
  <si>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</si>
  <si>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</si>
  <si>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</si>
  <si>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</si>
  <si>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</si>
  <si>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</si>
  <si>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</si>
  <si>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</si>
  <si>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</si>
  <si>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</si>
  <si>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</si>
  <si>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</si>
  <si>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</si>
  <si>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>руб.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</si>
  <si>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</si>
  <si>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</si>
  <si>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</si>
  <si>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</si>
  <si>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</si>
  <si>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</si>
  <si>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</si>
  <si>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</si>
  <si>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t xml:space="preserve">Оплачено за размещение оборудования ТТК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</si>
  <si>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</si>
  <si>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</si>
  <si>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</si>
  <si>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</si>
  <si>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</si>
  <si>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>Остаток на конец квартала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</si>
  <si>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</si>
  <si>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Sдома=4393,1м2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</si>
  <si>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</si>
  <si>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3кв</t>
  </si>
  <si>
    <t>ч/ч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</si>
  <si>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</si>
  <si>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</si>
  <si>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</si>
  <si>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</si>
  <si>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</si>
  <si>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</si>
  <si>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</si>
  <si>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</si>
  <si>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</si>
  <si>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</si>
  <si>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</si>
  <si>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</si>
  <si>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</si>
  <si>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</si>
  <si>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</si>
  <si>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</si>
  <si>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</si>
  <si>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</si>
  <si>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</si>
  <si>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</si>
  <si>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</si>
  <si>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</si>
  <si>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</si>
  <si>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</si>
  <si>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15</t>
  </si>
  <si>
    <t>Начислено всего 1292074,19</t>
  </si>
  <si>
    <t>* холодная вода на СОИ - 42121,56</t>
  </si>
  <si>
    <t>* электроэнергия на СОИ-36079,06</t>
  </si>
  <si>
    <t xml:space="preserve">   * Поверка ОПУ</t>
  </si>
  <si>
    <t>Непредвиденные работы 96 ч/ч</t>
  </si>
  <si>
    <t>* водоотведение на СОИ- 65955,55</t>
  </si>
  <si>
    <t>за 1 квартал 2024 года</t>
  </si>
  <si>
    <t>31.03.2024 г.</t>
  </si>
  <si>
    <t>Частичный ремонт мягкой кровли</t>
  </si>
  <si>
    <t>февраль</t>
  </si>
  <si>
    <t>март</t>
  </si>
  <si>
    <t>февраль, март</t>
  </si>
  <si>
    <t>Обрезка веток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</si>
  <si>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</si>
  <si>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</si>
  <si>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Поверка ОДПУ ТЭ</t>
  </si>
  <si>
    <t>Предъявлено населению 332467,32</t>
  </si>
  <si>
    <t>Ремонт тамбуров 1,2,3, 4,5,6 подъезды (смета)( общая сумма 230662,74 руб, списываем только стоимость мат-ов)</t>
  </si>
  <si>
    <t xml:space="preserve">           2. Всего за период с "01" 03 2024 г. по "31" 03 2024 г. выполнено работ (оказано услуг) на общую сумму триста семьдесят пять тысяч двести сорок восемь рублей 68 копеек.</t>
  </si>
  <si>
    <t>за 2 квартал 2024 года</t>
  </si>
  <si>
    <t>30.06.2024 г.</t>
  </si>
  <si>
    <t>2 квартал</t>
  </si>
  <si>
    <t>Покраска МАФ (кв7).</t>
  </si>
  <si>
    <t>апрель</t>
  </si>
  <si>
    <t>апрель-май</t>
  </si>
  <si>
    <t>Ремонт скамеек возле 2 и 5 подьездов (кв.5, 56)</t>
  </si>
  <si>
    <t xml:space="preserve">           2. Всего за период с "01" 04 2024 г. по "30" 06 2024 г. выполнено работ (оказано услуг) на общую сумму триста двадцать две тысячи сто сорок шесть рублей 92 копейки.</t>
  </si>
  <si>
    <t>Предъявлено населению 319065,5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</si>
</sst>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9" fontId="4" fillId="0" borderId="6" xfId="1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0" borderId="7" xfId="0" applyFont="1" applyBorder="1" applyAlignment="1"/>
    <xf numFmtId="4" fontId="7" fillId="0" borderId="0" xfId="1" applyNumberFormat="1" applyFont="1" applyAlignment="1">
      <alignment wrapText="1"/>
    </xf>
    <xf numFmtId="4" fontId="4" fillId="0" borderId="0" xfId="1" applyNumberFormat="1" applyFont="1"/>
    <xf numFmtId="4" fontId="7" fillId="0" borderId="0" xfId="1" applyNumberFormat="1" applyFont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3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8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11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9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4" fillId="2" borderId="10" xfId="1" applyNumberFormat="1" applyFont="1" applyFill="1" applyBorder="1" applyAlignment="1">
      <alignment horizontal="right" vertical="center" wrapText="1"/>
    </xf>
    <xf numFmtId="43" fontId="7" fillId="0" borderId="5" xfId="1" applyFont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39" fontId="4" fillId="0" borderId="1" xfId="1" applyNumberFormat="1" applyFont="1" applyBorder="1" applyAlignment="1">
      <alignment horizontal="right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6" zoomScaleSheetLayoutView="100" workbookViewId="0">
      <selection activeCell="D51" sqref="D51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4" t="s">
        <v>11</v>
      </c>
      <c r="B1" s="74"/>
      <c r="C1" s="74"/>
      <c r="D1" s="74"/>
      <c r="E1" s="74"/>
    </row>
    <row r="2" spans="1:8" ht="33.75" customHeight="1" x14ac:dyDescent="0.25">
      <c r="A2" s="75" t="s">
        <v>12</v>
      </c>
      <c r="B2" s="76"/>
      <c r="C2" s="76"/>
      <c r="D2" s="76"/>
      <c r="E2" s="76"/>
    </row>
    <row r="3" spans="1:8" x14ac:dyDescent="0.25">
      <c r="A3" s="77" t="s">
        <v>84</v>
      </c>
      <c r="B3" s="77"/>
      <c r="C3" s="77"/>
      <c r="D3" s="77"/>
      <c r="E3" s="77"/>
    </row>
    <row r="4" spans="1:8" s="1" customFormat="1" ht="17.25" customHeight="1" x14ac:dyDescent="0.25">
      <c r="A4" s="14" t="s">
        <v>13</v>
      </c>
      <c r="B4" s="15"/>
      <c r="C4" s="15"/>
      <c r="D4" s="34"/>
      <c r="E4" s="65" t="s">
        <v>85</v>
      </c>
    </row>
    <row r="5" spans="1:8" x14ac:dyDescent="0.25">
      <c r="A5" s="78" t="s">
        <v>0</v>
      </c>
      <c r="B5" s="78"/>
      <c r="C5" s="78"/>
      <c r="D5" s="78"/>
      <c r="E5" s="78"/>
    </row>
    <row r="6" spans="1:8" x14ac:dyDescent="0.25">
      <c r="A6" s="79" t="s">
        <v>23</v>
      </c>
      <c r="B6" s="79"/>
      <c r="C6" s="79"/>
      <c r="D6" s="79"/>
      <c r="E6" s="79"/>
    </row>
    <row r="7" spans="1:8" x14ac:dyDescent="0.25">
      <c r="A7" s="81" t="s">
        <v>1</v>
      </c>
      <c r="B7" s="81"/>
      <c r="C7" s="81"/>
      <c r="D7" s="81"/>
      <c r="E7" s="81"/>
    </row>
    <row r="8" spans="1:8" ht="17.25" customHeight="1" x14ac:dyDescent="0.25">
      <c r="A8" s="78" t="s">
        <v>42</v>
      </c>
      <c r="B8" s="78"/>
      <c r="C8" s="78"/>
      <c r="D8" s="78"/>
      <c r="E8" s="78"/>
    </row>
    <row r="9" spans="1:8" ht="24" customHeight="1" x14ac:dyDescent="0.25">
      <c r="A9" s="81" t="s">
        <v>14</v>
      </c>
      <c r="B9" s="82"/>
      <c r="C9" s="82"/>
      <c r="D9" s="82"/>
      <c r="E9" s="82"/>
    </row>
    <row r="10" spans="1:8" ht="29.25" customHeight="1" x14ac:dyDescent="0.25">
      <c r="A10" s="78" t="s">
        <v>40</v>
      </c>
      <c r="B10" s="78"/>
      <c r="C10" s="78"/>
      <c r="D10" s="78"/>
      <c r="E10" s="78"/>
    </row>
    <row r="11" spans="1:8" ht="13.15" customHeight="1" x14ac:dyDescent="0.25">
      <c r="A11" s="81" t="s">
        <v>15</v>
      </c>
      <c r="B11" s="82"/>
      <c r="C11" s="82"/>
      <c r="D11" s="82"/>
      <c r="E11" s="82"/>
    </row>
    <row r="12" spans="1:8" ht="16.5" customHeight="1" x14ac:dyDescent="0.25">
      <c r="A12" s="78" t="s">
        <v>21</v>
      </c>
      <c r="B12" s="78"/>
      <c r="C12" s="78"/>
      <c r="D12" s="78"/>
      <c r="E12" s="78"/>
    </row>
    <row r="13" spans="1:8" ht="13.9" customHeight="1" x14ac:dyDescent="0.25">
      <c r="A13" s="81" t="s">
        <v>2</v>
      </c>
      <c r="B13" s="82"/>
      <c r="C13" s="82"/>
      <c r="D13" s="82"/>
      <c r="E13" s="82"/>
    </row>
    <row r="14" spans="1:8" ht="17.25" customHeight="1" x14ac:dyDescent="0.25">
      <c r="A14" s="78" t="s">
        <v>48</v>
      </c>
      <c r="B14" s="78"/>
      <c r="C14" s="78"/>
      <c r="D14" s="78"/>
      <c r="E14" s="78"/>
      <c r="H14" s="2" t="s">
        <v>51</v>
      </c>
    </row>
    <row r="15" spans="1:8" ht="13.9" customHeight="1" x14ac:dyDescent="0.25">
      <c r="A15" s="81" t="s">
        <v>16</v>
      </c>
      <c r="B15" s="82"/>
      <c r="C15" s="82"/>
      <c r="D15" s="82"/>
      <c r="E15" s="82"/>
    </row>
    <row r="16" spans="1:8" ht="31.5" customHeight="1" x14ac:dyDescent="0.25">
      <c r="A16" s="78" t="s">
        <v>17</v>
      </c>
      <c r="B16" s="78"/>
      <c r="C16" s="78"/>
      <c r="D16" s="78"/>
      <c r="E16" s="78"/>
    </row>
    <row r="17" spans="1:7" ht="63" customHeight="1" x14ac:dyDescent="0.25">
      <c r="A17" s="78" t="s">
        <v>24</v>
      </c>
      <c r="B17" s="78"/>
      <c r="C17" s="78"/>
      <c r="D17" s="78"/>
      <c r="E17" s="78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5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46</v>
      </c>
      <c r="B24" s="8" t="s">
        <v>28</v>
      </c>
      <c r="C24" s="3" t="s">
        <v>32</v>
      </c>
      <c r="D24" s="3"/>
      <c r="E24" s="7">
        <v>5944.12</v>
      </c>
      <c r="G24" s="12"/>
    </row>
    <row r="25" spans="1:7" x14ac:dyDescent="0.25">
      <c r="A25" s="6" t="s">
        <v>45</v>
      </c>
      <c r="B25" s="8" t="s">
        <v>28</v>
      </c>
      <c r="C25" s="3" t="s">
        <v>32</v>
      </c>
      <c r="D25" s="3"/>
      <c r="E25" s="7">
        <v>9059.7999999999993</v>
      </c>
      <c r="G25" s="12"/>
    </row>
    <row r="26" spans="1:7" x14ac:dyDescent="0.25">
      <c r="A26" s="6" t="s">
        <v>44</v>
      </c>
      <c r="B26" s="8" t="s">
        <v>28</v>
      </c>
      <c r="C26" s="3" t="s">
        <v>32</v>
      </c>
      <c r="D26" s="3"/>
      <c r="E26" s="7">
        <v>3796.81</v>
      </c>
      <c r="G26" s="12"/>
    </row>
    <row r="27" spans="1:7" x14ac:dyDescent="0.25">
      <c r="A27" s="6" t="s">
        <v>27</v>
      </c>
      <c r="B27" s="8" t="s">
        <v>28</v>
      </c>
      <c r="C27" s="3" t="s">
        <v>32</v>
      </c>
      <c r="D27" s="3"/>
      <c r="E27" s="7">
        <v>20101.509999999998</v>
      </c>
      <c r="G27" s="12"/>
    </row>
    <row r="28" spans="1:7" s="71" customFormat="1" ht="60" x14ac:dyDescent="0.25">
      <c r="A28" s="67" t="s">
        <v>91</v>
      </c>
      <c r="B28" s="68" t="s">
        <v>92</v>
      </c>
      <c r="C28" s="69" t="s">
        <v>32</v>
      </c>
      <c r="D28" s="69"/>
      <c r="E28" s="70">
        <v>692.5</v>
      </c>
    </row>
    <row r="29" spans="1:7" x14ac:dyDescent="0.25">
      <c r="A29" s="6" t="s">
        <v>93</v>
      </c>
      <c r="B29" s="8" t="s">
        <v>28</v>
      </c>
      <c r="C29" s="3" t="s">
        <v>32</v>
      </c>
      <c r="D29" s="3"/>
      <c r="E29" s="7">
        <v>4500</v>
      </c>
      <c r="G29" s="12"/>
    </row>
    <row r="30" spans="1:7" x14ac:dyDescent="0.25">
      <c r="A30" s="22" t="s">
        <v>86</v>
      </c>
      <c r="B30" s="23" t="s">
        <v>87</v>
      </c>
      <c r="C30" s="24" t="s">
        <v>52</v>
      </c>
      <c r="D30" s="66">
        <v>44</v>
      </c>
      <c r="E30" s="21">
        <f>D30*260.07</f>
        <v>11443.08</v>
      </c>
      <c r="G30" s="12"/>
    </row>
    <row r="31" spans="1:7" ht="60" x14ac:dyDescent="0.25">
      <c r="A31" s="22" t="s">
        <v>95</v>
      </c>
      <c r="B31" s="23" t="s">
        <v>89</v>
      </c>
      <c r="C31" s="24" t="s">
        <v>32</v>
      </c>
      <c r="D31" s="26"/>
      <c r="E31" s="21">
        <f>23288.58+18828.07+17360.32</f>
        <v>59476.97</v>
      </c>
      <c r="G31" s="12"/>
    </row>
    <row r="32" spans="1:7" x14ac:dyDescent="0.25">
      <c r="A32" s="22" t="s">
        <v>90</v>
      </c>
      <c r="B32" s="23" t="s">
        <v>88</v>
      </c>
      <c r="C32" s="24" t="s">
        <v>52</v>
      </c>
      <c r="D32" s="66">
        <v>1.3</v>
      </c>
      <c r="E32" s="21">
        <f>D32*260.07</f>
        <v>338.09100000000001</v>
      </c>
      <c r="G32" s="12"/>
    </row>
    <row r="33" spans="1:8" x14ac:dyDescent="0.25">
      <c r="A33" s="33"/>
      <c r="B33" s="23"/>
      <c r="C33" s="24"/>
      <c r="D33" s="30"/>
      <c r="E33" s="21"/>
      <c r="G33" s="12"/>
    </row>
    <row r="34" spans="1:8" s="10" customFormat="1" ht="14.25" x14ac:dyDescent="0.2">
      <c r="A34" s="18" t="s">
        <v>26</v>
      </c>
      <c r="B34" s="19"/>
      <c r="C34" s="20"/>
      <c r="D34" s="20"/>
      <c r="E34" s="9">
        <f>SUM(E21:E33)</f>
        <v>375248.67700000003</v>
      </c>
    </row>
    <row r="35" spans="1:8" ht="45.75" customHeight="1" x14ac:dyDescent="0.25">
      <c r="A35" s="86" t="s">
        <v>96</v>
      </c>
      <c r="B35" s="86"/>
      <c r="C35" s="86"/>
      <c r="D35" s="86"/>
      <c r="E35" s="86"/>
    </row>
    <row r="36" spans="1:8" ht="32.25" customHeight="1" x14ac:dyDescent="0.25">
      <c r="A36" s="78" t="s">
        <v>20</v>
      </c>
      <c r="B36" s="78"/>
      <c r="C36" s="78"/>
      <c r="D36" s="78"/>
      <c r="E36" s="78"/>
    </row>
    <row r="37" spans="1:8" ht="15.75" customHeight="1" x14ac:dyDescent="0.25">
      <c r="A37" s="78" t="s">
        <v>19</v>
      </c>
      <c r="B37" s="78"/>
      <c r="C37" s="78"/>
      <c r="D37" s="78"/>
      <c r="E37" s="78"/>
      <c r="F37" s="10"/>
      <c r="G37" s="10"/>
      <c r="H37" s="11"/>
    </row>
    <row r="38" spans="1:8" ht="36.75" customHeight="1" x14ac:dyDescent="0.25">
      <c r="A38" s="78" t="s">
        <v>29</v>
      </c>
      <c r="B38" s="78"/>
      <c r="C38" s="78"/>
      <c r="D38" s="78"/>
      <c r="E38" s="78"/>
    </row>
    <row r="39" spans="1:8" x14ac:dyDescent="0.25">
      <c r="A39" s="87" t="s">
        <v>5</v>
      </c>
      <c r="B39" s="87"/>
      <c r="C39" s="87"/>
      <c r="D39" s="87"/>
      <c r="E39" s="87"/>
    </row>
    <row r="40" spans="1:8" ht="15" customHeight="1" x14ac:dyDescent="0.25">
      <c r="A40" s="83" t="s">
        <v>50</v>
      </c>
      <c r="B40" s="83"/>
      <c r="C40" s="83"/>
      <c r="D40" s="83"/>
      <c r="E40" s="4"/>
    </row>
    <row r="41" spans="1:8" x14ac:dyDescent="0.25">
      <c r="B41" s="84" t="s">
        <v>18</v>
      </c>
      <c r="C41" s="84"/>
      <c r="D41" s="84"/>
      <c r="E41" s="5" t="s">
        <v>6</v>
      </c>
    </row>
    <row r="42" spans="1:8" x14ac:dyDescent="0.25">
      <c r="A42" s="32"/>
      <c r="B42" s="32"/>
      <c r="C42" s="32"/>
      <c r="D42" s="32"/>
      <c r="E42" s="32"/>
    </row>
    <row r="43" spans="1:8" x14ac:dyDescent="0.25">
      <c r="A43" s="85" t="s">
        <v>43</v>
      </c>
      <c r="B43" s="85"/>
      <c r="C43" s="85"/>
      <c r="D43" s="85"/>
      <c r="E43" s="4"/>
    </row>
    <row r="44" spans="1:8" x14ac:dyDescent="0.25">
      <c r="B44" s="84" t="s">
        <v>18</v>
      </c>
      <c r="C44" s="84"/>
      <c r="D44" s="84"/>
      <c r="E44" s="5" t="s">
        <v>6</v>
      </c>
    </row>
    <row r="45" spans="1:8" x14ac:dyDescent="0.25">
      <c r="A45" s="2" t="s">
        <v>49</v>
      </c>
    </row>
    <row r="46" spans="1:8" x14ac:dyDescent="0.25">
      <c r="A46" s="10" t="s">
        <v>30</v>
      </c>
    </row>
    <row r="47" spans="1:8" ht="15.75" x14ac:dyDescent="0.25">
      <c r="A47" s="1" t="s">
        <v>34</v>
      </c>
      <c r="B47" s="27">
        <v>-116520.8</v>
      </c>
    </row>
    <row r="48" spans="1:8" ht="16.5" customHeight="1" x14ac:dyDescent="0.25">
      <c r="A48" s="31" t="s">
        <v>94</v>
      </c>
      <c r="B48" s="28"/>
    </row>
    <row r="49" spans="1:2" x14ac:dyDescent="0.25">
      <c r="A49" s="2" t="s">
        <v>31</v>
      </c>
      <c r="B49" s="28">
        <v>330777.07</v>
      </c>
    </row>
    <row r="50" spans="1:2" ht="30" x14ac:dyDescent="0.25">
      <c r="A50" s="16" t="s">
        <v>41</v>
      </c>
      <c r="B50" s="28">
        <f>330*3</f>
        <v>990</v>
      </c>
    </row>
    <row r="51" spans="1:2" ht="30" x14ac:dyDescent="0.25">
      <c r="A51" s="31" t="s">
        <v>33</v>
      </c>
      <c r="B51" s="28">
        <f>E34</f>
        <v>375248.67700000003</v>
      </c>
    </row>
    <row r="52" spans="1:2" ht="15.75" x14ac:dyDescent="0.25">
      <c r="A52" s="1" t="s">
        <v>47</v>
      </c>
      <c r="B52" s="29">
        <f>B47+B49+B50-B51</f>
        <v>-160002.40700000001</v>
      </c>
    </row>
    <row r="55" spans="1:2" x14ac:dyDescent="0.25">
      <c r="B55" s="2">
        <v>-116520.8</v>
      </c>
    </row>
  </sheetData>
  <mergeCells count="27">
    <mergeCell ref="A40:D40"/>
    <mergeCell ref="B41:D41"/>
    <mergeCell ref="A43:D43"/>
    <mergeCell ref="B44:D44"/>
    <mergeCell ref="A19:E19"/>
    <mergeCell ref="A35:E35"/>
    <mergeCell ref="A36:E36"/>
    <mergeCell ref="A37:E37"/>
    <mergeCell ref="A38:E38"/>
    <mergeCell ref="A39:E39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25" zoomScaleSheetLayoutView="100" workbookViewId="0">
      <selection activeCell="A33" sqref="A33:E3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4" t="s">
        <v>11</v>
      </c>
      <c r="B1" s="74"/>
      <c r="C1" s="74"/>
      <c r="D1" s="74"/>
      <c r="E1" s="74"/>
    </row>
    <row r="2" spans="1:8" ht="33.75" customHeight="1" x14ac:dyDescent="0.25">
      <c r="A2" s="75" t="s">
        <v>12</v>
      </c>
      <c r="B2" s="76"/>
      <c r="C2" s="76"/>
      <c r="D2" s="76"/>
      <c r="E2" s="76"/>
    </row>
    <row r="3" spans="1:8" x14ac:dyDescent="0.25">
      <c r="A3" s="77" t="s">
        <v>97</v>
      </c>
      <c r="B3" s="77"/>
      <c r="C3" s="77"/>
      <c r="D3" s="77"/>
      <c r="E3" s="77"/>
    </row>
    <row r="4" spans="1:8" s="1" customFormat="1" ht="17.25" customHeight="1" x14ac:dyDescent="0.25">
      <c r="A4" s="14" t="s">
        <v>13</v>
      </c>
      <c r="B4" s="15"/>
      <c r="C4" s="15"/>
      <c r="D4" s="34"/>
      <c r="E4" s="65" t="s">
        <v>98</v>
      </c>
    </row>
    <row r="5" spans="1:8" x14ac:dyDescent="0.25">
      <c r="A5" s="78" t="s">
        <v>0</v>
      </c>
      <c r="B5" s="78"/>
      <c r="C5" s="78"/>
      <c r="D5" s="78"/>
      <c r="E5" s="78"/>
    </row>
    <row r="6" spans="1:8" x14ac:dyDescent="0.25">
      <c r="A6" s="79" t="s">
        <v>23</v>
      </c>
      <c r="B6" s="79"/>
      <c r="C6" s="79"/>
      <c r="D6" s="79"/>
      <c r="E6" s="79"/>
    </row>
    <row r="7" spans="1:8" x14ac:dyDescent="0.25">
      <c r="A7" s="81" t="s">
        <v>1</v>
      </c>
      <c r="B7" s="81"/>
      <c r="C7" s="81"/>
      <c r="D7" s="81"/>
      <c r="E7" s="81"/>
    </row>
    <row r="8" spans="1:8" ht="17.25" customHeight="1" x14ac:dyDescent="0.25">
      <c r="A8" s="78" t="s">
        <v>42</v>
      </c>
      <c r="B8" s="78"/>
      <c r="C8" s="78"/>
      <c r="D8" s="78"/>
      <c r="E8" s="78"/>
    </row>
    <row r="9" spans="1:8" ht="24" customHeight="1" x14ac:dyDescent="0.25">
      <c r="A9" s="81" t="s">
        <v>14</v>
      </c>
      <c r="B9" s="82"/>
      <c r="C9" s="82"/>
      <c r="D9" s="82"/>
      <c r="E9" s="82"/>
    </row>
    <row r="10" spans="1:8" ht="29.25" customHeight="1" x14ac:dyDescent="0.25">
      <c r="A10" s="78" t="s">
        <v>40</v>
      </c>
      <c r="B10" s="78"/>
      <c r="C10" s="78"/>
      <c r="D10" s="78"/>
      <c r="E10" s="78"/>
    </row>
    <row r="11" spans="1:8" ht="13.15" customHeight="1" x14ac:dyDescent="0.25">
      <c r="A11" s="81" t="s">
        <v>15</v>
      </c>
      <c r="B11" s="82"/>
      <c r="C11" s="82"/>
      <c r="D11" s="82"/>
      <c r="E11" s="82"/>
    </row>
    <row r="12" spans="1:8" ht="16.5" customHeight="1" x14ac:dyDescent="0.25">
      <c r="A12" s="78" t="s">
        <v>21</v>
      </c>
      <c r="B12" s="78"/>
      <c r="C12" s="78"/>
      <c r="D12" s="78"/>
      <c r="E12" s="78"/>
    </row>
    <row r="13" spans="1:8" ht="13.9" customHeight="1" x14ac:dyDescent="0.25">
      <c r="A13" s="81" t="s">
        <v>2</v>
      </c>
      <c r="B13" s="82"/>
      <c r="C13" s="82"/>
      <c r="D13" s="82"/>
      <c r="E13" s="82"/>
    </row>
    <row r="14" spans="1:8" ht="17.25" customHeight="1" x14ac:dyDescent="0.25">
      <c r="A14" s="78" t="s">
        <v>48</v>
      </c>
      <c r="B14" s="78"/>
      <c r="C14" s="78"/>
      <c r="D14" s="78"/>
      <c r="E14" s="78"/>
      <c r="H14" s="2" t="s">
        <v>51</v>
      </c>
    </row>
    <row r="15" spans="1:8" ht="13.9" customHeight="1" x14ac:dyDescent="0.25">
      <c r="A15" s="81" t="s">
        <v>16</v>
      </c>
      <c r="B15" s="82"/>
      <c r="C15" s="82"/>
      <c r="D15" s="82"/>
      <c r="E15" s="82"/>
    </row>
    <row r="16" spans="1:8" ht="31.5" customHeight="1" x14ac:dyDescent="0.25">
      <c r="A16" s="78" t="s">
        <v>17</v>
      </c>
      <c r="B16" s="78"/>
      <c r="C16" s="78"/>
      <c r="D16" s="78"/>
      <c r="E16" s="78"/>
    </row>
    <row r="17" spans="1:7" ht="63" customHeight="1" x14ac:dyDescent="0.25">
      <c r="A17" s="78" t="s">
        <v>24</v>
      </c>
      <c r="B17" s="78"/>
      <c r="C17" s="78"/>
      <c r="D17" s="78"/>
      <c r="E17" s="78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5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46</v>
      </c>
      <c r="B24" s="8" t="s">
        <v>99</v>
      </c>
      <c r="C24" s="3" t="s">
        <v>32</v>
      </c>
      <c r="D24" s="3"/>
      <c r="E24" s="7">
        <v>15063.73</v>
      </c>
      <c r="G24" s="12"/>
    </row>
    <row r="25" spans="1:7" x14ac:dyDescent="0.25">
      <c r="A25" s="6" t="s">
        <v>45</v>
      </c>
      <c r="B25" s="8" t="s">
        <v>99</v>
      </c>
      <c r="C25" s="3" t="s">
        <v>32</v>
      </c>
      <c r="D25" s="3"/>
      <c r="E25" s="7">
        <v>7566</v>
      </c>
      <c r="G25" s="12"/>
    </row>
    <row r="26" spans="1:7" x14ac:dyDescent="0.25">
      <c r="A26" s="6" t="s">
        <v>44</v>
      </c>
      <c r="B26" s="8" t="s">
        <v>99</v>
      </c>
      <c r="C26" s="3" t="s">
        <v>32</v>
      </c>
      <c r="D26" s="3"/>
      <c r="E26" s="7">
        <v>9621.99</v>
      </c>
      <c r="G26" s="12"/>
    </row>
    <row r="27" spans="1:7" x14ac:dyDescent="0.25">
      <c r="A27" s="6" t="s">
        <v>27</v>
      </c>
      <c r="B27" s="8" t="s">
        <v>99</v>
      </c>
      <c r="C27" s="3" t="s">
        <v>32</v>
      </c>
      <c r="D27" s="3"/>
      <c r="E27" s="7">
        <v>10104.049999999999</v>
      </c>
      <c r="G27" s="12"/>
    </row>
    <row r="28" spans="1:7" s="71" customFormat="1" x14ac:dyDescent="0.25">
      <c r="A28" s="92" t="s">
        <v>100</v>
      </c>
      <c r="B28" s="93" t="s">
        <v>101</v>
      </c>
      <c r="C28" s="94" t="s">
        <v>52</v>
      </c>
      <c r="D28" s="94">
        <v>64.5</v>
      </c>
      <c r="E28" s="95">
        <f>D28*260.07</f>
        <v>16774.514999999999</v>
      </c>
    </row>
    <row r="29" spans="1:7" ht="30" x14ac:dyDescent="0.25">
      <c r="A29" s="6" t="s">
        <v>103</v>
      </c>
      <c r="B29" s="8" t="s">
        <v>102</v>
      </c>
      <c r="C29" s="3" t="s">
        <v>52</v>
      </c>
      <c r="D29" s="3">
        <v>12</v>
      </c>
      <c r="E29" s="97">
        <f>D29*260.07</f>
        <v>3120.84</v>
      </c>
      <c r="G29" s="12"/>
    </row>
    <row r="30" spans="1:7" x14ac:dyDescent="0.25">
      <c r="A30" s="98"/>
      <c r="B30" s="8"/>
      <c r="C30" s="24"/>
      <c r="D30" s="99"/>
      <c r="E30" s="100"/>
      <c r="G30" s="12"/>
    </row>
    <row r="31" spans="1:7" s="10" customFormat="1" ht="14.25" x14ac:dyDescent="0.2">
      <c r="A31" s="18" t="s">
        <v>26</v>
      </c>
      <c r="B31" s="19"/>
      <c r="C31" s="20"/>
      <c r="D31" s="20"/>
      <c r="E31" s="96">
        <f>SUM(E21:E30)</f>
        <v>322146.92100000003</v>
      </c>
    </row>
    <row r="32" spans="1:7" ht="45.75" customHeight="1" x14ac:dyDescent="0.25">
      <c r="A32" s="86" t="s">
        <v>104</v>
      </c>
      <c r="B32" s="86"/>
      <c r="C32" s="86"/>
      <c r="D32" s="86"/>
      <c r="E32" s="86"/>
    </row>
    <row r="33" spans="1:8" ht="32.25" customHeight="1" x14ac:dyDescent="0.25">
      <c r="A33" s="78" t="s">
        <v>20</v>
      </c>
      <c r="B33" s="78"/>
      <c r="C33" s="78"/>
      <c r="D33" s="78"/>
      <c r="E33" s="78"/>
    </row>
    <row r="34" spans="1:8" ht="15.75" customHeight="1" x14ac:dyDescent="0.25">
      <c r="A34" s="78" t="s">
        <v>19</v>
      </c>
      <c r="B34" s="78"/>
      <c r="C34" s="78"/>
      <c r="D34" s="78"/>
      <c r="E34" s="78"/>
      <c r="F34" s="10"/>
      <c r="G34" s="10"/>
      <c r="H34" s="11"/>
    </row>
    <row r="35" spans="1:8" ht="36.75" customHeight="1" x14ac:dyDescent="0.25">
      <c r="A35" s="78" t="s">
        <v>29</v>
      </c>
      <c r="B35" s="78"/>
      <c r="C35" s="78"/>
      <c r="D35" s="78"/>
      <c r="E35" s="78"/>
    </row>
    <row r="36" spans="1:8" x14ac:dyDescent="0.25">
      <c r="A36" s="87" t="s">
        <v>5</v>
      </c>
      <c r="B36" s="87"/>
      <c r="C36" s="87"/>
      <c r="D36" s="87"/>
      <c r="E36" s="87"/>
    </row>
    <row r="37" spans="1:8" ht="15" customHeight="1" x14ac:dyDescent="0.25">
      <c r="A37" s="83" t="s">
        <v>50</v>
      </c>
      <c r="B37" s="83"/>
      <c r="C37" s="83"/>
      <c r="D37" s="83"/>
      <c r="E37" s="4"/>
    </row>
    <row r="38" spans="1:8" x14ac:dyDescent="0.25">
      <c r="B38" s="84" t="s">
        <v>18</v>
      </c>
      <c r="C38" s="84"/>
      <c r="D38" s="84"/>
      <c r="E38" s="5" t="s">
        <v>6</v>
      </c>
    </row>
    <row r="39" spans="1:8" x14ac:dyDescent="0.25">
      <c r="A39" s="73"/>
      <c r="B39" s="73"/>
      <c r="C39" s="73"/>
      <c r="D39" s="73"/>
      <c r="E39" s="73"/>
    </row>
    <row r="40" spans="1:8" x14ac:dyDescent="0.25">
      <c r="A40" s="85" t="s">
        <v>43</v>
      </c>
      <c r="B40" s="85"/>
      <c r="C40" s="85"/>
      <c r="D40" s="85"/>
      <c r="E40" s="4"/>
    </row>
    <row r="41" spans="1:8" x14ac:dyDescent="0.25">
      <c r="B41" s="84" t="s">
        <v>18</v>
      </c>
      <c r="C41" s="84"/>
      <c r="D41" s="84"/>
      <c r="E41" s="5" t="s">
        <v>6</v>
      </c>
    </row>
    <row r="42" spans="1:8" x14ac:dyDescent="0.25">
      <c r="A42" s="2" t="s">
        <v>49</v>
      </c>
    </row>
    <row r="43" spans="1:8" x14ac:dyDescent="0.25">
      <c r="A43" s="10" t="s">
        <v>30</v>
      </c>
    </row>
    <row r="44" spans="1:8" ht="15.75" x14ac:dyDescent="0.25">
      <c r="A44" s="1" t="s">
        <v>34</v>
      </c>
      <c r="B44" s="27">
        <f>'1кв'!B52</f>
        <v>-160002.40700000001</v>
      </c>
    </row>
    <row r="45" spans="1:8" ht="16.5" customHeight="1" x14ac:dyDescent="0.25">
      <c r="A45" s="72" t="s">
        <v>105</v>
      </c>
      <c r="B45" s="28"/>
    </row>
    <row r="46" spans="1:8" x14ac:dyDescent="0.25">
      <c r="A46" s="2" t="s">
        <v>31</v>
      </c>
      <c r="B46" s="28">
        <v>312397.98</v>
      </c>
    </row>
    <row r="47" spans="1:8" ht="30" x14ac:dyDescent="0.25">
      <c r="A47" s="16" t="s">
        <v>41</v>
      </c>
      <c r="B47" s="28">
        <f>330*3</f>
        <v>990</v>
      </c>
    </row>
    <row r="48" spans="1:8" ht="30" x14ac:dyDescent="0.25">
      <c r="A48" s="72" t="s">
        <v>33</v>
      </c>
      <c r="B48" s="28">
        <f>E31</f>
        <v>322146.92100000003</v>
      </c>
    </row>
    <row r="49" spans="1:2" ht="15.75" x14ac:dyDescent="0.25">
      <c r="A49" s="1" t="s">
        <v>47</v>
      </c>
      <c r="B49" s="29">
        <f>B44+B46+B47-B48</f>
        <v>-168761.34800000006</v>
      </c>
    </row>
    <row r="52" spans="1:2" x14ac:dyDescent="0.25">
      <c r="B52" s="2">
        <v>-116520.8</v>
      </c>
    </row>
  </sheetData>
  <mergeCells count="27">
    <mergeCell ref="B38:D38"/>
    <mergeCell ref="A40:D40"/>
    <mergeCell ref="B41:D41"/>
    <mergeCell ref="A32:E32"/>
    <mergeCell ref="A33:E33"/>
    <mergeCell ref="A34:E34"/>
    <mergeCell ref="A35:E35"/>
    <mergeCell ref="A36:E36"/>
    <mergeCell ref="A37:D37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topLeftCell="A16" zoomScaleSheetLayoutView="100" workbookViewId="0">
      <selection activeCell="B12" sqref="B12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9" t="s">
        <v>53</v>
      </c>
      <c r="B1" s="89"/>
      <c r="C1" s="89"/>
      <c r="D1" s="35"/>
    </row>
    <row r="2" spans="1:4" ht="15.75" x14ac:dyDescent="0.25">
      <c r="A2" s="90" t="s">
        <v>54</v>
      </c>
      <c r="B2" s="90"/>
      <c r="C2" s="90"/>
      <c r="D2" s="36"/>
    </row>
    <row r="3" spans="1:4" ht="15.75" x14ac:dyDescent="0.25">
      <c r="A3" s="90" t="s">
        <v>55</v>
      </c>
      <c r="B3" s="90"/>
      <c r="C3" s="90"/>
      <c r="D3" s="36"/>
    </row>
    <row r="4" spans="1:4" ht="15.75" x14ac:dyDescent="0.25">
      <c r="A4" s="89" t="s">
        <v>77</v>
      </c>
      <c r="B4" s="89"/>
      <c r="C4" s="89"/>
      <c r="D4" s="35"/>
    </row>
    <row r="5" spans="1:4" ht="15.75" x14ac:dyDescent="0.25">
      <c r="A5" s="91"/>
      <c r="B5" s="91"/>
      <c r="C5" s="91"/>
      <c r="D5" s="1"/>
    </row>
    <row r="6" spans="1:4" ht="15.75" x14ac:dyDescent="0.25">
      <c r="A6" s="36"/>
      <c r="B6" s="37" t="s">
        <v>56</v>
      </c>
      <c r="C6" s="38" t="e">
        <f>#REF!</f>
        <v>#REF!</v>
      </c>
      <c r="D6" s="39"/>
    </row>
    <row r="7" spans="1:4" ht="15.75" x14ac:dyDescent="0.25">
      <c r="A7" s="40" t="s">
        <v>57</v>
      </c>
      <c r="B7" s="37" t="s">
        <v>78</v>
      </c>
      <c r="C7" s="38"/>
      <c r="D7" s="39"/>
    </row>
    <row r="8" spans="1:4" ht="15.75" x14ac:dyDescent="0.25">
      <c r="A8" s="36"/>
      <c r="B8" s="41" t="s">
        <v>58</v>
      </c>
      <c r="C8" s="38"/>
      <c r="D8" s="39"/>
    </row>
    <row r="9" spans="1:4" ht="15.75" x14ac:dyDescent="0.25">
      <c r="A9" s="36"/>
      <c r="B9" s="6" t="s">
        <v>79</v>
      </c>
      <c r="C9" s="38"/>
      <c r="D9" s="39"/>
    </row>
    <row r="10" spans="1:4" ht="15.75" x14ac:dyDescent="0.25">
      <c r="A10" s="36"/>
      <c r="B10" s="6" t="s">
        <v>80</v>
      </c>
      <c r="C10" s="38"/>
      <c r="D10" s="39"/>
    </row>
    <row r="11" spans="1:4" ht="15.75" x14ac:dyDescent="0.25">
      <c r="A11" s="36"/>
      <c r="B11" s="6" t="s">
        <v>83</v>
      </c>
      <c r="C11" s="38"/>
      <c r="D11" s="39"/>
    </row>
    <row r="12" spans="1:4" ht="15.75" x14ac:dyDescent="0.25">
      <c r="B12" s="42" t="s">
        <v>59</v>
      </c>
      <c r="C12" s="43" t="e">
        <f>#REF!+#REF!+#REF!+'1кв'!B49</f>
        <v>#REF!</v>
      </c>
      <c r="D12" s="44"/>
    </row>
    <row r="13" spans="1:4" ht="30" x14ac:dyDescent="0.25">
      <c r="A13" s="40"/>
      <c r="B13" s="45" t="s">
        <v>60</v>
      </c>
      <c r="C13" s="43" t="e">
        <f>#REF!+#REF!+#REF!+'1кв'!B50</f>
        <v>#REF!</v>
      </c>
      <c r="D13" s="44"/>
    </row>
    <row r="14" spans="1:4" ht="15.75" x14ac:dyDescent="0.25">
      <c r="A14" s="46"/>
      <c r="B14" s="42" t="s">
        <v>61</v>
      </c>
      <c r="C14" s="47" t="e">
        <f>SUM(C12:C13)</f>
        <v>#REF!</v>
      </c>
      <c r="D14" s="39"/>
    </row>
    <row r="15" spans="1:4" ht="15.75" x14ac:dyDescent="0.25">
      <c r="A15" s="1"/>
      <c r="B15" s="88"/>
      <c r="C15" s="88"/>
      <c r="D15" s="48"/>
    </row>
    <row r="16" spans="1:4" ht="15.75" x14ac:dyDescent="0.25">
      <c r="A16" s="49" t="s">
        <v>62</v>
      </c>
      <c r="B16" s="13" t="s">
        <v>63</v>
      </c>
      <c r="C16" s="43" t="e">
        <f>#REF!+#REF!+#REF!+'1кв'!E21</f>
        <v>#REF!</v>
      </c>
      <c r="D16" s="48"/>
    </row>
    <row r="17" spans="1:5" ht="15.75" x14ac:dyDescent="0.25">
      <c r="A17" s="49"/>
      <c r="B17" s="50" t="s">
        <v>64</v>
      </c>
      <c r="C17" s="43" t="e">
        <f>#REF!+#REF!+#REF!+'1кв'!E22</f>
        <v>#REF!</v>
      </c>
      <c r="D17" s="48"/>
    </row>
    <row r="18" spans="1:5" ht="15.75" x14ac:dyDescent="0.25">
      <c r="A18" s="49"/>
      <c r="B18" s="50" t="s">
        <v>35</v>
      </c>
      <c r="C18" s="43" t="e">
        <f>#REF!+#REF!+#REF!+'1кв'!E23</f>
        <v>#REF!</v>
      </c>
      <c r="D18" s="48"/>
    </row>
    <row r="19" spans="1:5" ht="15.75" x14ac:dyDescent="0.25">
      <c r="A19" s="49"/>
      <c r="B19" s="6" t="s">
        <v>44</v>
      </c>
      <c r="C19" s="43" t="e">
        <f>#REF!+#REF!+#REF!+'1кв'!E26</f>
        <v>#REF!</v>
      </c>
      <c r="D19" s="48"/>
    </row>
    <row r="20" spans="1:5" ht="15.75" x14ac:dyDescent="0.25">
      <c r="A20" s="49"/>
      <c r="B20" s="6" t="s">
        <v>45</v>
      </c>
      <c r="C20" s="43" t="e">
        <f>#REF!+#REF!+#REF!+'1кв'!E25</f>
        <v>#REF!</v>
      </c>
      <c r="D20" s="48"/>
    </row>
    <row r="21" spans="1:5" ht="15.75" x14ac:dyDescent="0.25">
      <c r="A21" s="49"/>
      <c r="B21" s="6" t="s">
        <v>46</v>
      </c>
      <c r="C21" s="43" t="e">
        <f>#REF!+#REF!+#REF!+'1кв'!E24</f>
        <v>#REF!</v>
      </c>
      <c r="D21" s="48"/>
    </row>
    <row r="22" spans="1:5" ht="15.75" x14ac:dyDescent="0.25">
      <c r="A22" s="1"/>
      <c r="B22" s="6" t="s">
        <v>27</v>
      </c>
      <c r="C22" s="43" t="e">
        <f>#REF!+#REF!+#REF!+'1кв'!E27</f>
        <v>#REF!</v>
      </c>
      <c r="D22" s="48"/>
      <c r="E22" s="51"/>
    </row>
    <row r="23" spans="1:5" ht="15.75" x14ac:dyDescent="0.25">
      <c r="A23" s="49"/>
      <c r="B23" s="52" t="s">
        <v>82</v>
      </c>
      <c r="C23" s="53" t="e">
        <f>#REF!+#REF!+#REF!+#REF!+#REF!+#REF!+'1кв'!#REF!+'1кв'!E33+'1кв'!#REF!</f>
        <v>#REF!</v>
      </c>
      <c r="D23" s="48"/>
    </row>
    <row r="24" spans="1:5" ht="15.75" x14ac:dyDescent="0.25">
      <c r="A24" s="49"/>
      <c r="B24" s="54" t="s">
        <v>65</v>
      </c>
      <c r="C24" s="53" t="e">
        <f>SUM(C26:C26)</f>
        <v>#REF!</v>
      </c>
      <c r="D24" s="48"/>
    </row>
    <row r="25" spans="1:5" ht="15.75" x14ac:dyDescent="0.25">
      <c r="A25" s="49"/>
      <c r="B25" s="41" t="s">
        <v>58</v>
      </c>
      <c r="C25" s="53"/>
      <c r="D25" s="48"/>
    </row>
    <row r="26" spans="1:5" ht="15.75" x14ac:dyDescent="0.25">
      <c r="A26" s="49"/>
      <c r="B26" s="55" t="s">
        <v>81</v>
      </c>
      <c r="C26" s="56" t="e">
        <f>#REF!</f>
        <v>#REF!</v>
      </c>
      <c r="D26" s="48"/>
    </row>
    <row r="27" spans="1:5" ht="15.75" x14ac:dyDescent="0.25">
      <c r="A27" s="1"/>
      <c r="B27" s="57" t="s">
        <v>66</v>
      </c>
      <c r="C27" s="58" t="e">
        <f>SUM(C16:C24)</f>
        <v>#REF!</v>
      </c>
      <c r="D27" s="48"/>
      <c r="E27" s="51"/>
    </row>
    <row r="28" spans="1:5" ht="15.75" x14ac:dyDescent="0.25">
      <c r="A28" s="1"/>
      <c r="B28" s="59" t="s">
        <v>67</v>
      </c>
      <c r="C28" s="60" t="e">
        <f>C6+C14-C27</f>
        <v>#REF!</v>
      </c>
      <c r="D28" s="48"/>
    </row>
    <row r="29" spans="1:5" ht="15.75" x14ac:dyDescent="0.25">
      <c r="A29" s="1"/>
      <c r="B29" s="40"/>
      <c r="C29" s="40"/>
      <c r="D29" s="48"/>
    </row>
    <row r="30" spans="1:5" ht="15.75" x14ac:dyDescent="0.25">
      <c r="A30" s="1"/>
      <c r="B30" s="61" t="s">
        <v>68</v>
      </c>
      <c r="C30" s="61"/>
      <c r="D30" s="48"/>
    </row>
    <row r="31" spans="1:5" ht="15.75" x14ac:dyDescent="0.25">
      <c r="A31" s="1"/>
      <c r="B31" s="61" t="s">
        <v>69</v>
      </c>
      <c r="C31" s="63">
        <v>118698.31</v>
      </c>
      <c r="D31" s="48"/>
    </row>
    <row r="32" spans="1:5" ht="15.75" x14ac:dyDescent="0.25">
      <c r="A32" s="1"/>
      <c r="B32" s="62" t="s">
        <v>70</v>
      </c>
      <c r="C32" s="64">
        <v>131126.15</v>
      </c>
      <c r="D32" s="48"/>
    </row>
    <row r="33" spans="1:4" ht="15.75" x14ac:dyDescent="0.25">
      <c r="A33" s="1"/>
      <c r="B33" s="61" t="s">
        <v>71</v>
      </c>
      <c r="C33" s="63">
        <f>C32-C31</f>
        <v>12427.839999999997</v>
      </c>
      <c r="D33" s="48"/>
    </row>
    <row r="34" spans="1:4" ht="15.75" x14ac:dyDescent="0.25">
      <c r="A34" s="1"/>
      <c r="B34" s="40"/>
      <c r="C34" s="40"/>
      <c r="D34" s="48"/>
    </row>
    <row r="35" spans="1:4" ht="15.75" x14ac:dyDescent="0.25">
      <c r="A35" s="1"/>
      <c r="B35" s="40"/>
      <c r="C35" s="40"/>
      <c r="D35" s="48"/>
    </row>
    <row r="36" spans="1:4" ht="15.75" x14ac:dyDescent="0.25">
      <c r="A36" s="1"/>
      <c r="B36" s="40"/>
      <c r="C36" s="40"/>
      <c r="D36" s="48"/>
    </row>
    <row r="37" spans="1:4" ht="15.75" x14ac:dyDescent="0.25">
      <c r="A37" s="1" t="s">
        <v>72</v>
      </c>
      <c r="B37" s="40" t="s">
        <v>73</v>
      </c>
      <c r="C37" s="40"/>
      <c r="D37" s="48"/>
    </row>
    <row r="38" spans="1:4" ht="15.75" x14ac:dyDescent="0.25">
      <c r="A38" s="1"/>
      <c r="B38" s="40" t="s">
        <v>74</v>
      </c>
      <c r="C38" s="40"/>
      <c r="D38" s="48"/>
    </row>
    <row r="39" spans="1:4" ht="15.75" x14ac:dyDescent="0.25">
      <c r="A39" s="1"/>
      <c r="B39" s="40" t="s">
        <v>75</v>
      </c>
      <c r="C39" s="40"/>
      <c r="D39" s="48"/>
    </row>
    <row r="40" spans="1:4" ht="15.75" x14ac:dyDescent="0.25">
      <c r="A40" s="1"/>
      <c r="B40" s="40"/>
      <c r="C40" s="40"/>
      <c r="D40" s="48"/>
    </row>
    <row r="41" spans="1:4" ht="15.75" x14ac:dyDescent="0.25">
      <c r="A41" s="1"/>
      <c r="B41" s="40"/>
      <c r="C41" s="40"/>
      <c r="D41" s="48"/>
    </row>
    <row r="42" spans="1:4" ht="15.75" x14ac:dyDescent="0.25">
      <c r="A42" s="1"/>
      <c r="B42" s="40" t="s">
        <v>76</v>
      </c>
      <c r="C42" s="40"/>
      <c r="D42" s="48"/>
    </row>
    <row r="43" spans="1:4" ht="15.75" x14ac:dyDescent="0.25">
      <c r="A43" s="1"/>
      <c r="B43" s="40"/>
      <c r="C43" s="40"/>
      <c r="D43" s="48"/>
    </row>
    <row r="44" spans="1:4" ht="15.75" x14ac:dyDescent="0.25">
      <c r="A44" s="1"/>
      <c r="B44" s="40"/>
      <c r="C44" s="40"/>
      <c r="D44" s="48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2024-08-02T08:35:14Z</dcterms:modified>
</cp:coreProperties>
</file>